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78c63dc1b089a7/Documentos/SABA/Gurufinanciero/Archivos en excel/"/>
    </mc:Choice>
  </mc:AlternateContent>
  <xr:revisionPtr revIDLastSave="66" documentId="114_{ECC68645-A221-4A6F-AC1E-359E7E9DBD5B}" xr6:coauthVersionLast="45" xr6:coauthVersionMax="45" xr10:uidLastSave="{51BC76CC-80B7-482E-AD48-F3F0FC55AD6D}"/>
  <bookViews>
    <workbookView xWindow="-120" yWindow="-120" windowWidth="20730" windowHeight="11160" xr2:uid="{FD8C3782-D342-46D1-8D9D-CA0CC76023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7" i="1" s="1"/>
  <c r="G43" i="1"/>
  <c r="I43" i="1"/>
  <c r="G44" i="1"/>
  <c r="I44" i="1"/>
  <c r="G45" i="1"/>
  <c r="I45" i="1"/>
  <c r="I48" i="1"/>
  <c r="E46" i="1" l="1"/>
  <c r="G46" i="1" s="1"/>
  <c r="I46" i="1" l="1"/>
  <c r="I47" i="1"/>
  <c r="G47" i="1"/>
  <c r="G72" i="1" l="1"/>
  <c r="I65" i="1"/>
  <c r="I58" i="1"/>
  <c r="E70" i="1"/>
  <c r="E61" i="1"/>
  <c r="G61" i="1" s="1"/>
  <c r="G64" i="1"/>
  <c r="G63" i="1"/>
  <c r="G57" i="1"/>
  <c r="G56" i="1"/>
  <c r="G55" i="1"/>
  <c r="E54" i="1"/>
  <c r="G54" i="1" s="1"/>
  <c r="E53" i="1"/>
  <c r="G53" i="1" s="1"/>
  <c r="I49" i="1"/>
  <c r="G49" i="1"/>
  <c r="G50" i="1" s="1"/>
  <c r="G62" i="1"/>
  <c r="I70" i="1" l="1"/>
  <c r="E71" i="1"/>
  <c r="I71" i="1" s="1"/>
  <c r="G58" i="1"/>
  <c r="G65" i="1"/>
  <c r="G67" i="1" l="1"/>
  <c r="G74" i="1" s="1"/>
  <c r="I50" i="1"/>
  <c r="I67" i="1" s="1"/>
  <c r="I72" i="1"/>
  <c r="I74" i="1" l="1"/>
</calcChain>
</file>

<file path=xl/sharedStrings.xml><?xml version="1.0" encoding="utf-8"?>
<sst xmlns="http://schemas.openxmlformats.org/spreadsheetml/2006/main" count="70" uniqueCount="55">
  <si>
    <t>Apartamento No.</t>
  </si>
  <si>
    <t>Garaje (s) No.</t>
  </si>
  <si>
    <t>Valor Venta</t>
  </si>
  <si>
    <t>CONCEPTO</t>
  </si>
  <si>
    <t>TARIFA</t>
  </si>
  <si>
    <t>VALOR</t>
  </si>
  <si>
    <t>NOTARIALES</t>
  </si>
  <si>
    <t>Aportes S.Intendencia N y Registro</t>
  </si>
  <si>
    <t>FIJO</t>
  </si>
  <si>
    <t>Fondo notariado y Registro</t>
  </si>
  <si>
    <t>IVA</t>
  </si>
  <si>
    <t>Retefuente</t>
  </si>
  <si>
    <t>Protocolista</t>
  </si>
  <si>
    <t>COMPRADOR</t>
  </si>
  <si>
    <t>VENDEDOR</t>
  </si>
  <si>
    <t>TESORERÍA DEPARTAMENTAL</t>
  </si>
  <si>
    <t>Estampilla prodesarrollo</t>
  </si>
  <si>
    <t>Compraventa</t>
  </si>
  <si>
    <t>Recibo</t>
  </si>
  <si>
    <t>Sistematización</t>
  </si>
  <si>
    <t>OFICINA DE REGISTRO</t>
  </si>
  <si>
    <t>Folios de matricula inmobiliaria</t>
  </si>
  <si>
    <t>Tramite liquidación gastos legales</t>
  </si>
  <si>
    <t>Comisión</t>
  </si>
  <si>
    <t>GESTIÓN INMOBILIARIA</t>
  </si>
  <si>
    <t>GLOBAL</t>
  </si>
  <si>
    <t>SUBTOTAL NOTARIALES</t>
  </si>
  <si>
    <t>SUBTOTAL TESORERÍA</t>
  </si>
  <si>
    <t>SUBTOTAL OFICINA DE REGISTROREGISTRO</t>
  </si>
  <si>
    <t>TOTAL GASTOS LEGALES</t>
  </si>
  <si>
    <t>SUBTOTAL GESTIÓN INMOBILIARIA</t>
  </si>
  <si>
    <t>Valor Cheque Gerencia + 4x1000</t>
  </si>
  <si>
    <t>Derechos notariales 3x1000</t>
  </si>
  <si>
    <t>www.gurufinanciero.com</t>
  </si>
  <si>
    <t>UNETE A NUESTRAS REDES SOCIALES</t>
  </si>
  <si>
    <t>Instrucciones de llenado</t>
  </si>
  <si>
    <t>1. Debe diligenciar unicamentamente las celdas en fondo azul.</t>
  </si>
  <si>
    <t>2. Ingresar los valores en las celdas de fondo azul sin puntos y sin comas.</t>
  </si>
  <si>
    <t xml:space="preserve">Estamos listos para apoyarle en su decision de inversión y podemos ofrecerle asesoría personalizada a su medida. </t>
  </si>
  <si>
    <t>Nuestra información de contacto es: gurufinanciero@gmail.com</t>
  </si>
  <si>
    <t xml:space="preserve">Derechos reservados, marca registrada, se prohibe su reproducción. </t>
  </si>
  <si>
    <t>3. Usted deberá diligenciar unicamente celda valor de venta</t>
  </si>
  <si>
    <t>4. Al final del ejercicio, una vez haya diligenciado todos los campos, visualizará unas celdas de color amarillo, que son las cifras más relevantes del ejercicio.</t>
  </si>
  <si>
    <t xml:space="preserve">Comentarios: </t>
  </si>
  <si>
    <t>Copias**</t>
  </si>
  <si>
    <t xml:space="preserve">** El valor de las copias corresponde a un promedio de comportamiento del mercado y depende de la cantidad de hojas de la escritura, lo que está sujeto a la cantidad de linderos, </t>
  </si>
  <si>
    <t>anotaciones, aclaraciones, y demás observaciones y parágrafos incluidos en la venta.</t>
  </si>
  <si>
    <t>Estampilla prodesarrollo*</t>
  </si>
  <si>
    <t>* Los valores pueden variar de acuerdo al departamento por atribución de cada Asamblea Departamental.</t>
  </si>
  <si>
    <t>Cifras sujetas a mínimas variaciones (proceso de negociación entre las partes)</t>
  </si>
  <si>
    <t>+57 320-777-7777</t>
  </si>
  <si>
    <t xml:space="preserve">gurufinanciero@gmail.com </t>
  </si>
  <si>
    <t xml:space="preserve">Cita inicial gratuita: </t>
  </si>
  <si>
    <t xml:space="preserve">https://calendly.com/gurufinanciero-asesoria-financiera/pre-diagnostico-financiero </t>
  </si>
  <si>
    <t xml:space="preserve">Comentario: Existen muchos factores a tener cuenta al momento de adquirir una vivienda. Por favor contactenos con el mayor gusto para apoyarlo.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</si>
</sst>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(* #,##0_);_(* \(#,##0\);_(* &quot;-&quot;??_);_(@_)"/>
    <numFmt numFmtId="166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name val="Arial"/>
      <family val="2"/>
    </font>
    <font>
      <u/>
      <sz val="24"/>
      <color theme="10"/>
      <name val="Arial"/>
      <family val="2"/>
    </font>
    <font>
      <sz val="26"/>
      <color rgb="FFFF000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theme="4" tint="-0.249977111117893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hidden="1"/>
    </xf>
    <xf numFmtId="164" fontId="0" fillId="0" borderId="1" xfId="2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0" fillId="0" borderId="7" xfId="1" applyNumberFormat="1" applyFont="1" applyBorder="1" applyProtection="1">
      <protection hidden="1"/>
    </xf>
    <xf numFmtId="165" fontId="0" fillId="0" borderId="8" xfId="1" applyNumberFormat="1" applyFont="1" applyBorder="1" applyProtection="1">
      <protection hidden="1"/>
    </xf>
    <xf numFmtId="165" fontId="0" fillId="0" borderId="8" xfId="1" applyNumberFormat="1" applyFont="1" applyBorder="1" applyAlignment="1" applyProtection="1">
      <alignment horizontal="left"/>
      <protection hidden="1"/>
    </xf>
    <xf numFmtId="165" fontId="0" fillId="0" borderId="9" xfId="1" applyNumberFormat="1" applyFont="1" applyBorder="1" applyProtection="1">
      <protection hidden="1"/>
    </xf>
    <xf numFmtId="165" fontId="0" fillId="0" borderId="0" xfId="1" applyNumberFormat="1" applyFont="1" applyProtection="1">
      <protection hidden="1"/>
    </xf>
    <xf numFmtId="165" fontId="0" fillId="0" borderId="10" xfId="1" applyNumberFormat="1" applyFont="1" applyBorder="1" applyProtection="1">
      <protection hidden="1"/>
    </xf>
    <xf numFmtId="165" fontId="0" fillId="0" borderId="0" xfId="1" applyNumberFormat="1" applyFont="1" applyBorder="1" applyProtection="1">
      <protection hidden="1"/>
    </xf>
    <xf numFmtId="165" fontId="0" fillId="0" borderId="0" xfId="1" applyNumberFormat="1" applyFont="1" applyBorder="1" applyAlignment="1" applyProtection="1">
      <alignment horizontal="left"/>
      <protection hidden="1"/>
    </xf>
    <xf numFmtId="165" fontId="0" fillId="0" borderId="11" xfId="1" applyNumberFormat="1" applyFont="1" applyBorder="1" applyProtection="1">
      <protection hidden="1"/>
    </xf>
    <xf numFmtId="165" fontId="5" fillId="0" borderId="0" xfId="1" applyNumberFormat="1" applyFont="1" applyBorder="1" applyProtection="1">
      <protection hidden="1"/>
    </xf>
    <xf numFmtId="165" fontId="6" fillId="0" borderId="0" xfId="3" applyNumberFormat="1" applyFont="1" applyBorder="1" applyProtection="1">
      <protection hidden="1"/>
    </xf>
    <xf numFmtId="165" fontId="7" fillId="0" borderId="0" xfId="1" applyNumberFormat="1" applyFont="1" applyBorder="1" applyProtection="1">
      <protection hidden="1"/>
    </xf>
    <xf numFmtId="165" fontId="8" fillId="0" borderId="10" xfId="1" applyNumberFormat="1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5" fontId="0" fillId="0" borderId="0" xfId="1" applyNumberFormat="1" applyFont="1" applyFill="1" applyBorder="1" applyAlignment="1" applyProtection="1">
      <alignment horizontal="left"/>
      <protection hidden="1"/>
    </xf>
    <xf numFmtId="165" fontId="9" fillId="0" borderId="0" xfId="1" applyNumberFormat="1" applyFont="1" applyBorder="1" applyProtection="1">
      <protection hidden="1"/>
    </xf>
    <xf numFmtId="165" fontId="8" fillId="0" borderId="0" xfId="1" applyNumberFormat="1" applyFont="1" applyBorder="1" applyProtection="1">
      <protection hidden="1"/>
    </xf>
    <xf numFmtId="165" fontId="10" fillId="0" borderId="10" xfId="1" applyNumberFormat="1" applyFont="1" applyBorder="1" applyProtection="1">
      <protection hidden="1"/>
    </xf>
    <xf numFmtId="165" fontId="11" fillId="0" borderId="0" xfId="1" applyNumberFormat="1" applyFont="1" applyBorder="1" applyProtection="1">
      <protection hidden="1"/>
    </xf>
    <xf numFmtId="165" fontId="11" fillId="0" borderId="0" xfId="1" applyNumberFormat="1" applyFont="1" applyBorder="1" applyAlignment="1" applyProtection="1">
      <alignment horizontal="left"/>
      <protection hidden="1"/>
    </xf>
    <xf numFmtId="165" fontId="11" fillId="0" borderId="11" xfId="1" applyNumberFormat="1" applyFont="1" applyBorder="1" applyProtection="1">
      <protection hidden="1"/>
    </xf>
    <xf numFmtId="165" fontId="11" fillId="0" borderId="0" xfId="1" applyNumberFormat="1" applyFont="1" applyProtection="1">
      <protection hidden="1"/>
    </xf>
    <xf numFmtId="165" fontId="12" fillId="0" borderId="10" xfId="1" applyNumberFormat="1" applyFont="1" applyBorder="1" applyProtection="1">
      <protection hidden="1"/>
    </xf>
    <xf numFmtId="165" fontId="11" fillId="0" borderId="10" xfId="1" applyNumberFormat="1" applyFont="1" applyBorder="1" applyProtection="1">
      <protection hidden="1"/>
    </xf>
    <xf numFmtId="166" fontId="0" fillId="0" borderId="0" xfId="0" applyNumberFormat="1" applyProtection="1">
      <protection hidden="1"/>
    </xf>
    <xf numFmtId="166" fontId="0" fillId="0" borderId="11" xfId="0" applyNumberFormat="1" applyBorder="1" applyProtection="1">
      <protection hidden="1"/>
    </xf>
    <xf numFmtId="166" fontId="0" fillId="0" borderId="10" xfId="0" applyNumberFormat="1" applyBorder="1" applyProtection="1">
      <protection hidden="1"/>
    </xf>
    <xf numFmtId="166" fontId="0" fillId="0" borderId="10" xfId="0" applyNumberFormat="1" applyBorder="1" applyAlignment="1" applyProtection="1">
      <alignment wrapText="1"/>
      <protection hidden="1"/>
    </xf>
    <xf numFmtId="166" fontId="13" fillId="0" borderId="10" xfId="0" applyNumberFormat="1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10" fontId="0" fillId="0" borderId="1" xfId="0" applyNumberFormat="1" applyFill="1" applyBorder="1" applyAlignment="1" applyProtection="1">
      <alignment horizontal="center"/>
      <protection hidden="1"/>
    </xf>
    <xf numFmtId="164" fontId="0" fillId="0" borderId="1" xfId="2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9" fontId="0" fillId="0" borderId="1" xfId="0" applyNumberForma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Protection="1">
      <protection hidden="1"/>
    </xf>
    <xf numFmtId="9" fontId="0" fillId="0" borderId="3" xfId="0" applyNumberFormat="1" applyFill="1" applyBorder="1" applyProtection="1">
      <protection hidden="1"/>
    </xf>
    <xf numFmtId="164" fontId="0" fillId="0" borderId="3" xfId="0" applyNumberFormat="1" applyFill="1" applyBorder="1" applyProtection="1">
      <protection hidden="1"/>
    </xf>
    <xf numFmtId="9" fontId="0" fillId="0" borderId="3" xfId="0" applyNumberFormat="1" applyFill="1" applyBorder="1" applyAlignment="1" applyProtection="1">
      <alignment horizontal="center"/>
      <protection hidden="1"/>
    </xf>
    <xf numFmtId="44" fontId="0" fillId="0" borderId="3" xfId="2" applyFont="1" applyFill="1" applyBorder="1" applyProtection="1">
      <protection hidden="1"/>
    </xf>
    <xf numFmtId="9" fontId="0" fillId="0" borderId="1" xfId="0" applyNumberFormat="1" applyFill="1" applyBorder="1" applyProtection="1">
      <protection hidden="1"/>
    </xf>
    <xf numFmtId="164" fontId="0" fillId="0" borderId="1" xfId="0" applyNumberFormat="1" applyFill="1" applyBorder="1" applyProtection="1">
      <protection hidden="1"/>
    </xf>
    <xf numFmtId="44" fontId="0" fillId="0" borderId="1" xfId="2" applyFont="1" applyFill="1" applyBorder="1" applyProtection="1">
      <protection hidden="1"/>
    </xf>
    <xf numFmtId="44" fontId="2" fillId="0" borderId="1" xfId="2" applyFont="1" applyFill="1" applyBorder="1" applyProtection="1">
      <protection hidden="1"/>
    </xf>
    <xf numFmtId="164" fontId="0" fillId="0" borderId="3" xfId="2" applyNumberFormat="1" applyFont="1" applyFill="1" applyBorder="1" applyProtection="1">
      <protection hidden="1"/>
    </xf>
    <xf numFmtId="164" fontId="2" fillId="0" borderId="1" xfId="2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166" fontId="0" fillId="0" borderId="0" xfId="0" applyNumberFormat="1" applyBorder="1" applyProtection="1">
      <protection hidden="1"/>
    </xf>
    <xf numFmtId="0" fontId="3" fillId="0" borderId="0" xfId="0" applyFont="1" applyFill="1" applyBorder="1" applyProtection="1">
      <protection hidden="1"/>
    </xf>
    <xf numFmtId="9" fontId="0" fillId="0" borderId="6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protection hidden="1"/>
    </xf>
    <xf numFmtId="0" fontId="14" fillId="0" borderId="10" xfId="0" applyFont="1" applyBorder="1" applyAlignment="1" applyProtection="1">
      <protection hidden="1"/>
    </xf>
    <xf numFmtId="0" fontId="14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3" borderId="1" xfId="2" applyNumberFormat="1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 applyProtection="1">
      <protection locked="0"/>
    </xf>
    <xf numFmtId="9" fontId="0" fillId="0" borderId="0" xfId="0" applyNumberFormat="1" applyProtection="1">
      <protection locked="0"/>
    </xf>
    <xf numFmtId="0" fontId="4" fillId="0" borderId="0" xfId="3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11" xfId="0" applyFont="1" applyBorder="1" applyProtection="1">
      <protection hidden="1"/>
    </xf>
    <xf numFmtId="0" fontId="16" fillId="0" borderId="0" xfId="0" applyFont="1" applyProtection="1">
      <protection hidden="1"/>
    </xf>
    <xf numFmtId="0" fontId="17" fillId="0" borderId="1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49" fontId="15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4" fillId="0" borderId="0" xfId="3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Datei:Instagram_new.svg" TargetMode="External"/><Relationship Id="rId13" Type="http://schemas.openxmlformats.org/officeDocument/2006/relationships/image" Target="../media/image5.png"/><Relationship Id="rId18" Type="http://schemas.openxmlformats.org/officeDocument/2006/relationships/hyperlink" Target="https://commons.wikimedia.org/wiki/File:YouTube_social_white_squircle_(2017).svg" TargetMode="External"/><Relationship Id="rId3" Type="http://schemas.openxmlformats.org/officeDocument/2006/relationships/hyperlink" Target="https://www.facebook.com/gurufinanciero/" TargetMode="External"/><Relationship Id="rId21" Type="http://schemas.openxmlformats.org/officeDocument/2006/relationships/image" Target="../media/image9.png"/><Relationship Id="rId7" Type="http://schemas.openxmlformats.org/officeDocument/2006/relationships/image" Target="../media/image3.png"/><Relationship Id="rId12" Type="http://schemas.openxmlformats.org/officeDocument/2006/relationships/hyperlink" Target="https://twitter.com/guru_financiero" TargetMode="External"/><Relationship Id="rId17" Type="http://schemas.microsoft.com/office/2007/relationships/hdphoto" Target="../media/hdphoto1.wdp"/><Relationship Id="rId2" Type="http://schemas.openxmlformats.org/officeDocument/2006/relationships/image" Target="../media/image1.png"/><Relationship Id="rId16" Type="http://schemas.openxmlformats.org/officeDocument/2006/relationships/image" Target="../media/image6.png"/><Relationship Id="rId20" Type="http://schemas.openxmlformats.org/officeDocument/2006/relationships/image" Target="../media/image8.jpeg"/><Relationship Id="rId1" Type="http://schemas.openxmlformats.org/officeDocument/2006/relationships/hyperlink" Target="http://www.gurufinanciero.com" TargetMode="External"/><Relationship Id="rId6" Type="http://schemas.openxmlformats.org/officeDocument/2006/relationships/hyperlink" Target="https://www.instagram.com/gurufinanciero/" TargetMode="External"/><Relationship Id="rId11" Type="http://schemas.openxmlformats.org/officeDocument/2006/relationships/hyperlink" Target="https://commons.wikimedia.org/wiki/File:Linkedin_Shiny_Icon.svg" TargetMode="External"/><Relationship Id="rId5" Type="http://schemas.openxmlformats.org/officeDocument/2006/relationships/hyperlink" Target="https://en.wikipedia.org/wiki/File:Facebook_f_logo_(2019).svg" TargetMode="External"/><Relationship Id="rId15" Type="http://schemas.openxmlformats.org/officeDocument/2006/relationships/hyperlink" Target="https://www.youtube.com/user/sabalfsa/featured" TargetMode="External"/><Relationship Id="rId10" Type="http://schemas.openxmlformats.org/officeDocument/2006/relationships/image" Target="../media/image4.png"/><Relationship Id="rId19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luisfersalazar/" TargetMode="External"/><Relationship Id="rId14" Type="http://schemas.openxmlformats.org/officeDocument/2006/relationships/hyperlink" Target="https://fr.wikipedia.org/wiki/Twitter" TargetMode="External"/><Relationship Id="rId22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0</xdr:row>
      <xdr:rowOff>68038</xdr:rowOff>
    </xdr:from>
    <xdr:to>
      <xdr:col>6</xdr:col>
      <xdr:colOff>442836</xdr:colOff>
      <xdr:row>6</xdr:row>
      <xdr:rowOff>179616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C057D-C772-4D88-B4D1-9612A6F022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603" b="36458"/>
        <a:stretch/>
      </xdr:blipFill>
      <xdr:spPr>
        <a:xfrm>
          <a:off x="1170213" y="68038"/>
          <a:ext cx="5320998" cy="1254578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11</xdr:row>
      <xdr:rowOff>108858</xdr:rowOff>
    </xdr:from>
    <xdr:to>
      <xdr:col>1</xdr:col>
      <xdr:colOff>993321</xdr:colOff>
      <xdr:row>15</xdr:row>
      <xdr:rowOff>21772</xdr:rowOff>
    </xdr:to>
    <xdr:pic>
      <xdr:nvPicPr>
        <xdr:cNvPr id="14" name="Imagen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EB30EA-1C20-45D6-AA64-EA40FF111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1074964" y="2975883"/>
          <a:ext cx="680357" cy="674914"/>
        </a:xfrm>
        <a:prstGeom prst="rect">
          <a:avLst/>
        </a:prstGeom>
      </xdr:spPr>
    </xdr:pic>
    <xdr:clientData/>
  </xdr:twoCellAnchor>
  <xdr:twoCellAnchor editAs="oneCell">
    <xdr:from>
      <xdr:col>1</xdr:col>
      <xdr:colOff>1755322</xdr:colOff>
      <xdr:row>11</xdr:row>
      <xdr:rowOff>136073</xdr:rowOff>
    </xdr:from>
    <xdr:to>
      <xdr:col>2</xdr:col>
      <xdr:colOff>673856</xdr:colOff>
      <xdr:row>15</xdr:row>
      <xdr:rowOff>35379</xdr:rowOff>
    </xdr:to>
    <xdr:pic>
      <xdr:nvPicPr>
        <xdr:cNvPr id="15" name="Imagen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B6FF26-0E4A-4466-A552-B8954E249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2298247" y="3003098"/>
          <a:ext cx="671134" cy="661306"/>
        </a:xfrm>
        <a:prstGeom prst="rect">
          <a:avLst/>
        </a:prstGeom>
      </xdr:spPr>
    </xdr:pic>
    <xdr:clientData/>
  </xdr:twoCellAnchor>
  <xdr:twoCellAnchor editAs="oneCell">
    <xdr:from>
      <xdr:col>2</xdr:col>
      <xdr:colOff>1211037</xdr:colOff>
      <xdr:row>11</xdr:row>
      <xdr:rowOff>122466</xdr:rowOff>
    </xdr:from>
    <xdr:to>
      <xdr:col>3</xdr:col>
      <xdr:colOff>491217</xdr:colOff>
      <xdr:row>15</xdr:row>
      <xdr:rowOff>61232</xdr:rowOff>
    </xdr:to>
    <xdr:pic>
      <xdr:nvPicPr>
        <xdr:cNvPr id="16" name="Imagen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2AB59B5-71E5-47B6-8729-191814684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1"/>
            </a:ext>
          </a:extLst>
        </a:blip>
        <a:stretch>
          <a:fillRect/>
        </a:stretch>
      </xdr:blipFill>
      <xdr:spPr>
        <a:xfrm>
          <a:off x="3506562" y="2989491"/>
          <a:ext cx="708930" cy="700766"/>
        </a:xfrm>
        <a:prstGeom prst="rect">
          <a:avLst/>
        </a:prstGeom>
      </xdr:spPr>
    </xdr:pic>
    <xdr:clientData/>
  </xdr:twoCellAnchor>
  <xdr:twoCellAnchor editAs="oneCell">
    <xdr:from>
      <xdr:col>3</xdr:col>
      <xdr:colOff>1100841</xdr:colOff>
      <xdr:row>12</xdr:row>
      <xdr:rowOff>2</xdr:rowOff>
    </xdr:from>
    <xdr:to>
      <xdr:col>4</xdr:col>
      <xdr:colOff>921438</xdr:colOff>
      <xdr:row>15</xdr:row>
      <xdr:rowOff>157843</xdr:rowOff>
    </xdr:to>
    <xdr:pic>
      <xdr:nvPicPr>
        <xdr:cNvPr id="17" name="Imagen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D92345E-DAE5-4EAC-82A9-FAA3D0C06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4"/>
            </a:ext>
          </a:extLst>
        </a:blip>
        <a:stretch>
          <a:fillRect/>
        </a:stretch>
      </xdr:blipFill>
      <xdr:spPr>
        <a:xfrm>
          <a:off x="4663191" y="3057527"/>
          <a:ext cx="925497" cy="729341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476252</xdr:colOff>
      <xdr:row>10</xdr:row>
      <xdr:rowOff>122465</xdr:rowOff>
    </xdr:from>
    <xdr:to>
      <xdr:col>6</xdr:col>
      <xdr:colOff>1015095</xdr:colOff>
      <xdr:row>16</xdr:row>
      <xdr:rowOff>164647</xdr:rowOff>
    </xdr:to>
    <xdr:pic>
      <xdr:nvPicPr>
        <xdr:cNvPr id="18" name="Imagen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8864523-6C9F-4C8F-920F-DC99DB613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8"/>
            </a:ext>
          </a:extLst>
        </a:blip>
        <a:stretch>
          <a:fillRect/>
        </a:stretch>
      </xdr:blipFill>
      <xdr:spPr>
        <a:xfrm>
          <a:off x="6229350" y="2827565"/>
          <a:ext cx="1224643" cy="1185182"/>
        </a:xfrm>
        <a:prstGeom prst="rect">
          <a:avLst/>
        </a:prstGeom>
      </xdr:spPr>
    </xdr:pic>
    <xdr:clientData/>
  </xdr:twoCellAnchor>
  <xdr:twoCellAnchor editAs="oneCell">
    <xdr:from>
      <xdr:col>6</xdr:col>
      <xdr:colOff>68792</xdr:colOff>
      <xdr:row>1</xdr:row>
      <xdr:rowOff>86784</xdr:rowOff>
    </xdr:from>
    <xdr:to>
      <xdr:col>6</xdr:col>
      <xdr:colOff>597959</xdr:colOff>
      <xdr:row>3</xdr:row>
      <xdr:rowOff>166239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EBF55869-0E28-4F7B-9420-8BB6FA7BB8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15735" t="15000" r="16119" b="21971"/>
        <a:stretch/>
      </xdr:blipFill>
      <xdr:spPr>
        <a:xfrm>
          <a:off x="6117167" y="277284"/>
          <a:ext cx="529167" cy="46045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8</xdr:col>
      <xdr:colOff>425450</xdr:colOff>
      <xdr:row>33</xdr:row>
      <xdr:rowOff>94889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0A62BEC4-886A-4BF2-A7C3-B3678BA090A7}"/>
            </a:ext>
          </a:extLst>
        </xdr:cNvPr>
        <xdr:cNvGrpSpPr/>
      </xdr:nvGrpSpPr>
      <xdr:grpSpPr>
        <a:xfrm>
          <a:off x="5362575" y="6648450"/>
          <a:ext cx="3025775" cy="875939"/>
          <a:chOff x="6229350" y="7305675"/>
          <a:chExt cx="3683000" cy="885464"/>
        </a:xfrm>
      </xdr:grpSpPr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133BB509-6EB9-4B92-88F9-BD68F3C10B2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3183" b="36048"/>
          <a:stretch/>
        </xdr:blipFill>
        <xdr:spPr>
          <a:xfrm>
            <a:off x="6229350" y="7305675"/>
            <a:ext cx="3513679" cy="885464"/>
          </a:xfrm>
          <a:prstGeom prst="rect">
            <a:avLst/>
          </a:prstGeom>
        </xdr:spPr>
      </xdr:pic>
      <xdr:pic>
        <xdr:nvPicPr>
          <xdr:cNvPr id="22" name="Imagen 21">
            <a:extLst>
              <a:ext uri="{FF2B5EF4-FFF2-40B4-BE49-F238E27FC236}">
                <a16:creationId xmlns:a16="http://schemas.microsoft.com/office/drawing/2014/main" id="{2389E99C-C69D-4E15-AD91-2176B934F03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/>
          <a:srcRect l="15735" t="15000" r="16119" b="21971"/>
          <a:stretch/>
        </xdr:blipFill>
        <xdr:spPr>
          <a:xfrm>
            <a:off x="9478434" y="7325782"/>
            <a:ext cx="433916" cy="47242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1990453</xdr:colOff>
      <xdr:row>21</xdr:row>
      <xdr:rowOff>222250</xdr:rowOff>
    </xdr:from>
    <xdr:to>
      <xdr:col>5</xdr:col>
      <xdr:colOff>2327279</xdr:colOff>
      <xdr:row>21</xdr:row>
      <xdr:rowOff>224091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2537939D-6689-467C-A4CD-ED0557696586}"/>
            </a:ext>
          </a:extLst>
        </xdr:cNvPr>
        <xdr:cNvCxnSpPr/>
      </xdr:nvCxnSpPr>
      <xdr:spPr>
        <a:xfrm flipV="1">
          <a:off x="6229350" y="5175250"/>
          <a:ext cx="0" cy="1841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81</xdr:row>
      <xdr:rowOff>133350</xdr:rowOff>
    </xdr:from>
    <xdr:to>
      <xdr:col>0</xdr:col>
      <xdr:colOff>704850</xdr:colOff>
      <xdr:row>83</xdr:row>
      <xdr:rowOff>116596</xdr:rowOff>
    </xdr:to>
    <xdr:pic>
      <xdr:nvPicPr>
        <xdr:cNvPr id="24" name="Imagen 23" descr="Whatsapp Logo - PNG y Vector">
          <a:extLst>
            <a:ext uri="{FF2B5EF4-FFF2-40B4-BE49-F238E27FC236}">
              <a16:creationId xmlns:a16="http://schemas.microsoft.com/office/drawing/2014/main" id="{36529123-7DC0-4A3C-91F7-8788249C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078325"/>
          <a:ext cx="514350" cy="516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752475</xdr:colOff>
      <xdr:row>81</xdr:row>
      <xdr:rowOff>142875</xdr:rowOff>
    </xdr:from>
    <xdr:to>
      <xdr:col>2</xdr:col>
      <xdr:colOff>1304925</xdr:colOff>
      <xdr:row>83</xdr:row>
      <xdr:rowOff>161925</xdr:rowOff>
    </xdr:to>
    <xdr:pic>
      <xdr:nvPicPr>
        <xdr:cNvPr id="25" name="Imagen 24" descr="Icono Correo electrónico Gratis de Most Usable Logos Icons">
          <a:extLst>
            <a:ext uri="{FF2B5EF4-FFF2-40B4-BE49-F238E27FC236}">
              <a16:creationId xmlns:a16="http://schemas.microsoft.com/office/drawing/2014/main" id="{BEE3BF7D-2F70-4F65-A934-B8DD58D1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70878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81</xdr:row>
      <xdr:rowOff>142875</xdr:rowOff>
    </xdr:from>
    <xdr:to>
      <xdr:col>7</xdr:col>
      <xdr:colOff>149342</xdr:colOff>
      <xdr:row>83</xdr:row>
      <xdr:rowOff>339853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E3B9CACE-7A13-4879-8A0D-4E183DC4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7087850"/>
          <a:ext cx="1016117" cy="730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lendly.com/gurufinanciero-asesoria-financiera/pre-diagnostico-financiero" TargetMode="External"/><Relationship Id="rId2" Type="http://schemas.openxmlformats.org/officeDocument/2006/relationships/hyperlink" Target="mailto:gurufinanciero@gmail.com" TargetMode="External"/><Relationship Id="rId1" Type="http://schemas.openxmlformats.org/officeDocument/2006/relationships/hyperlink" Target="http://www.gurufinanciero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C167-A218-4BD4-9F1A-A75D2D9F1A1F}">
  <dimension ref="A1:L104"/>
  <sheetViews>
    <sheetView showGridLines="0" tabSelected="1" workbookViewId="0">
      <selection activeCell="F44" sqref="F44"/>
    </sheetView>
  </sheetViews>
  <sheetFormatPr baseColWidth="10" defaultColWidth="0" defaultRowHeight="15" zeroHeight="1" x14ac:dyDescent="0.25"/>
  <cols>
    <col min="1" max="1" width="11.42578125" style="66" customWidth="1"/>
    <col min="2" max="2" width="21.5703125" style="66" customWidth="1"/>
    <col min="3" max="3" width="21.42578125" style="66" customWidth="1"/>
    <col min="4" max="4" width="11.42578125" style="66" customWidth="1"/>
    <col min="5" max="5" width="14.5703125" style="66" bestFit="1" customWidth="1"/>
    <col min="6" max="6" width="10.28515625" style="66" customWidth="1"/>
    <col min="7" max="7" width="15.42578125" style="66" customWidth="1"/>
    <col min="8" max="8" width="13.28515625" style="66" customWidth="1"/>
    <col min="9" max="9" width="15.7109375" style="66" customWidth="1"/>
    <col min="10" max="12" width="11.42578125" style="66" customWidth="1"/>
    <col min="13" max="16384" width="11.42578125" style="66" hidden="1"/>
  </cols>
  <sheetData>
    <row r="1" spans="1:11" s="11" customFormat="1" x14ac:dyDescent="0.25">
      <c r="A1" s="7"/>
      <c r="B1" s="8"/>
      <c r="C1" s="8"/>
      <c r="D1" s="9"/>
      <c r="E1" s="8"/>
      <c r="F1" s="8"/>
      <c r="G1" s="8"/>
      <c r="H1" s="8"/>
      <c r="I1" s="8"/>
      <c r="J1" s="8"/>
      <c r="K1" s="10"/>
    </row>
    <row r="2" spans="1:11" s="11" customFormat="1" x14ac:dyDescent="0.25">
      <c r="A2" s="12"/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s="11" customFormat="1" x14ac:dyDescent="0.25">
      <c r="A3" s="12"/>
      <c r="B3" s="13"/>
      <c r="C3" s="13"/>
      <c r="D3" s="14"/>
      <c r="E3" s="13"/>
      <c r="F3" s="13"/>
      <c r="G3" s="13"/>
      <c r="H3" s="13"/>
      <c r="I3" s="13"/>
      <c r="J3" s="13"/>
      <c r="K3" s="15"/>
    </row>
    <row r="4" spans="1:11" s="11" customFormat="1" x14ac:dyDescent="0.25">
      <c r="A4" s="12"/>
      <c r="B4" s="13"/>
      <c r="C4" s="13"/>
      <c r="D4" s="14"/>
      <c r="E4" s="13"/>
      <c r="F4" s="13"/>
      <c r="G4" s="13"/>
      <c r="H4" s="13"/>
      <c r="I4" s="13"/>
      <c r="J4" s="13"/>
      <c r="K4" s="15"/>
    </row>
    <row r="5" spans="1:11" s="11" customFormat="1" x14ac:dyDescent="0.25">
      <c r="A5" s="12"/>
      <c r="B5" s="13"/>
      <c r="C5" s="13"/>
      <c r="D5" s="14"/>
      <c r="E5" s="13"/>
      <c r="F5" s="13"/>
      <c r="G5" s="13"/>
      <c r="H5" s="13"/>
      <c r="I5" s="13"/>
      <c r="J5" s="13"/>
      <c r="K5" s="15"/>
    </row>
    <row r="6" spans="1:11" s="11" customFormat="1" x14ac:dyDescent="0.25">
      <c r="A6" s="12"/>
      <c r="B6" s="13"/>
      <c r="C6" s="13"/>
      <c r="D6" s="14"/>
      <c r="E6" s="13"/>
      <c r="F6" s="13"/>
      <c r="G6" s="13"/>
      <c r="H6" s="13"/>
      <c r="I6" s="13"/>
      <c r="J6" s="13"/>
      <c r="K6" s="15"/>
    </row>
    <row r="7" spans="1:11" s="11" customFormat="1" x14ac:dyDescent="0.25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33" x14ac:dyDescent="0.45">
      <c r="A8" s="12"/>
      <c r="B8" s="16"/>
      <c r="C8" s="17" t="s">
        <v>33</v>
      </c>
      <c r="D8" s="14"/>
      <c r="E8" s="13"/>
      <c r="F8" s="13"/>
      <c r="G8" s="13"/>
      <c r="H8" s="18"/>
      <c r="I8" s="13"/>
      <c r="J8" s="13"/>
      <c r="K8" s="15"/>
    </row>
    <row r="9" spans="1:11" s="11" customFormat="1" x14ac:dyDescent="0.25">
      <c r="A9" s="19"/>
      <c r="B9" s="20"/>
      <c r="C9" s="20"/>
      <c r="D9" s="21"/>
      <c r="E9" s="13"/>
      <c r="F9" s="13"/>
      <c r="G9" s="13"/>
      <c r="H9" s="13"/>
      <c r="I9" s="13"/>
      <c r="J9" s="13"/>
      <c r="K9" s="15"/>
    </row>
    <row r="10" spans="1:11" s="11" customFormat="1" ht="30" x14ac:dyDescent="0.4">
      <c r="A10" s="12"/>
      <c r="B10" s="22" t="s">
        <v>34</v>
      </c>
      <c r="C10" s="13"/>
      <c r="D10" s="14"/>
      <c r="E10" s="13"/>
      <c r="F10" s="13"/>
      <c r="G10" s="13"/>
      <c r="H10" s="23"/>
      <c r="I10" s="13"/>
      <c r="J10" s="13"/>
      <c r="K10" s="15"/>
    </row>
    <row r="11" spans="1:11" s="11" customFormat="1" ht="12.75" customHeight="1" x14ac:dyDescent="0.4">
      <c r="A11" s="12"/>
      <c r="B11" s="22"/>
      <c r="C11" s="13"/>
      <c r="D11" s="14"/>
      <c r="E11" s="13"/>
      <c r="F11" s="13"/>
      <c r="G11" s="13"/>
      <c r="H11" s="23"/>
      <c r="I11" s="13"/>
      <c r="J11" s="13"/>
      <c r="K11" s="15"/>
    </row>
    <row r="12" spans="1:11" s="11" customFormat="1" x14ac:dyDescent="0.25">
      <c r="A12" s="12"/>
      <c r="B12" s="13"/>
      <c r="C12" s="13"/>
      <c r="D12" s="14"/>
      <c r="E12" s="13"/>
      <c r="F12" s="13"/>
      <c r="G12" s="13"/>
      <c r="H12" s="13"/>
      <c r="I12" s="13"/>
      <c r="J12" s="13"/>
      <c r="K12" s="15"/>
    </row>
    <row r="13" spans="1:11" s="11" customFormat="1" x14ac:dyDescent="0.25">
      <c r="A13" s="12"/>
      <c r="B13" s="13"/>
      <c r="C13" s="13"/>
      <c r="D13" s="14"/>
      <c r="E13" s="13"/>
      <c r="F13" s="13"/>
      <c r="G13" s="13"/>
      <c r="H13" s="13"/>
      <c r="I13" s="13"/>
      <c r="J13" s="13"/>
      <c r="K13" s="15"/>
    </row>
    <row r="14" spans="1:11" s="11" customFormat="1" x14ac:dyDescent="0.25">
      <c r="A14" s="12"/>
      <c r="B14" s="13"/>
      <c r="C14" s="13"/>
      <c r="D14" s="14"/>
      <c r="E14" s="13"/>
      <c r="F14" s="13"/>
      <c r="G14" s="13"/>
      <c r="H14" s="13"/>
      <c r="I14" s="13"/>
      <c r="J14" s="13"/>
      <c r="K14" s="15"/>
    </row>
    <row r="15" spans="1:11" s="11" customFormat="1" x14ac:dyDescent="0.25">
      <c r="A15" s="12"/>
      <c r="B15" s="13"/>
      <c r="C15" s="13"/>
      <c r="D15" s="14"/>
      <c r="E15" s="13"/>
      <c r="F15" s="13"/>
      <c r="G15" s="13"/>
      <c r="H15" s="13"/>
      <c r="I15" s="13"/>
      <c r="J15" s="13"/>
      <c r="K15" s="15"/>
    </row>
    <row r="16" spans="1:11" s="11" customFormat="1" x14ac:dyDescent="0.25">
      <c r="A16" s="12"/>
      <c r="B16" s="13"/>
      <c r="C16" s="13"/>
      <c r="D16" s="14"/>
      <c r="E16" s="13"/>
      <c r="F16" s="13"/>
      <c r="G16" s="13"/>
      <c r="H16" s="13"/>
      <c r="I16" s="13"/>
      <c r="J16" s="13"/>
      <c r="K16" s="15"/>
    </row>
    <row r="17" spans="1:11" s="11" customFormat="1" x14ac:dyDescent="0.25">
      <c r="A17" s="12"/>
      <c r="B17" s="13"/>
      <c r="C17" s="13"/>
      <c r="D17" s="14"/>
      <c r="E17" s="13"/>
      <c r="F17" s="13"/>
      <c r="G17" s="13"/>
      <c r="H17" s="13"/>
      <c r="I17" s="13"/>
      <c r="J17" s="13"/>
      <c r="K17" s="15"/>
    </row>
    <row r="18" spans="1:11" s="11" customFormat="1" x14ac:dyDescent="0.25">
      <c r="A18" s="12"/>
      <c r="B18" s="13"/>
      <c r="C18" s="13"/>
      <c r="D18" s="14"/>
      <c r="E18" s="13"/>
      <c r="F18" s="13"/>
      <c r="G18" s="13"/>
      <c r="H18" s="13"/>
      <c r="I18" s="13"/>
      <c r="J18" s="13"/>
      <c r="K18" s="15"/>
    </row>
    <row r="19" spans="1:11" s="28" customFormat="1" ht="23.25" x14ac:dyDescent="0.35">
      <c r="A19" s="24" t="s">
        <v>35</v>
      </c>
      <c r="B19" s="25"/>
      <c r="C19" s="25"/>
      <c r="D19" s="26"/>
      <c r="E19" s="25"/>
      <c r="F19" s="25"/>
      <c r="G19" s="25"/>
      <c r="H19" s="25"/>
      <c r="I19" s="25"/>
      <c r="J19" s="25"/>
      <c r="K19" s="27"/>
    </row>
    <row r="20" spans="1:11" s="28" customFormat="1" ht="18" x14ac:dyDescent="0.25">
      <c r="A20" s="29" t="s">
        <v>36</v>
      </c>
      <c r="B20" s="25"/>
      <c r="C20" s="25"/>
      <c r="D20" s="26"/>
      <c r="E20" s="25"/>
      <c r="F20" s="25"/>
      <c r="G20" s="25"/>
      <c r="H20" s="25"/>
      <c r="I20" s="25"/>
      <c r="J20" s="25"/>
      <c r="K20" s="27"/>
    </row>
    <row r="21" spans="1:11" s="28" customFormat="1" ht="18" x14ac:dyDescent="0.25">
      <c r="A21" s="29" t="s">
        <v>37</v>
      </c>
      <c r="B21" s="25"/>
      <c r="C21" s="25"/>
      <c r="D21" s="26"/>
      <c r="E21" s="25"/>
      <c r="F21" s="25"/>
      <c r="G21" s="25"/>
      <c r="H21" s="25"/>
      <c r="I21" s="25"/>
      <c r="J21" s="25"/>
      <c r="K21" s="27"/>
    </row>
    <row r="22" spans="1:11" s="28" customFormat="1" ht="18" x14ac:dyDescent="0.25">
      <c r="A22" s="29" t="s">
        <v>41</v>
      </c>
      <c r="B22" s="25"/>
      <c r="C22" s="25"/>
      <c r="D22" s="26"/>
      <c r="E22" s="25"/>
      <c r="F22" s="25"/>
      <c r="G22" s="25"/>
      <c r="H22" s="25"/>
      <c r="I22" s="25"/>
      <c r="J22" s="25"/>
      <c r="K22" s="27"/>
    </row>
    <row r="23" spans="1:11" s="28" customFormat="1" ht="18" x14ac:dyDescent="0.25">
      <c r="A23" s="29" t="s">
        <v>42</v>
      </c>
      <c r="B23" s="25"/>
      <c r="C23" s="25"/>
      <c r="D23" s="26"/>
      <c r="E23" s="25"/>
      <c r="F23" s="25"/>
      <c r="G23" s="25"/>
      <c r="H23" s="25"/>
      <c r="I23" s="25"/>
      <c r="J23" s="25"/>
      <c r="K23" s="27"/>
    </row>
    <row r="24" spans="1:11" s="28" customFormat="1" ht="18" x14ac:dyDescent="0.25">
      <c r="A24" s="30"/>
      <c r="B24" s="25"/>
      <c r="C24" s="25"/>
      <c r="D24" s="26"/>
      <c r="E24" s="25"/>
      <c r="F24" s="25"/>
      <c r="G24" s="25"/>
      <c r="H24" s="25"/>
      <c r="I24" s="25"/>
      <c r="J24" s="25"/>
      <c r="K24" s="27"/>
    </row>
    <row r="25" spans="1:11" s="31" customFormat="1" ht="18" x14ac:dyDescent="0.25">
      <c r="A25" s="30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32"/>
    </row>
    <row r="26" spans="1:11" s="31" customFormat="1" x14ac:dyDescent="0.25">
      <c r="A26" s="33"/>
      <c r="B26" s="55"/>
      <c r="C26" s="55"/>
      <c r="D26" s="55"/>
      <c r="E26" s="55"/>
      <c r="F26" s="55"/>
      <c r="G26" s="55"/>
      <c r="H26" s="55"/>
      <c r="I26" s="55"/>
      <c r="J26" s="55"/>
      <c r="K26" s="32"/>
    </row>
    <row r="27" spans="1:11" s="31" customFormat="1" ht="23.25" x14ac:dyDescent="0.35">
      <c r="A27" s="24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32"/>
    </row>
    <row r="28" spans="1:11" s="31" customFormat="1" x14ac:dyDescent="0.25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32"/>
    </row>
    <row r="29" spans="1:11" s="31" customFormat="1" x14ac:dyDescent="0.25">
      <c r="A29" s="34"/>
      <c r="B29" s="55"/>
      <c r="C29" s="55"/>
      <c r="D29" s="55"/>
      <c r="E29" s="55"/>
      <c r="F29" s="55"/>
      <c r="G29" s="55"/>
      <c r="H29" s="55"/>
      <c r="I29" s="55"/>
      <c r="J29" s="55"/>
      <c r="K29" s="32"/>
    </row>
    <row r="30" spans="1:11" s="31" customFormat="1" ht="23.25" x14ac:dyDescent="0.35">
      <c r="A30" s="3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32"/>
    </row>
    <row r="31" spans="1:11" s="31" customFormat="1" ht="23.25" x14ac:dyDescent="0.35">
      <c r="A31" s="35"/>
      <c r="B31" s="55"/>
      <c r="C31" s="55"/>
      <c r="D31" s="55"/>
      <c r="E31" s="55"/>
      <c r="F31" s="55"/>
      <c r="G31" s="55"/>
      <c r="H31" s="55"/>
      <c r="I31" s="55"/>
      <c r="J31" s="55"/>
      <c r="K31" s="32"/>
    </row>
    <row r="32" spans="1:11" s="31" customFormat="1" ht="23.25" x14ac:dyDescent="0.35">
      <c r="A32" s="35"/>
      <c r="B32" s="55"/>
      <c r="C32" s="55"/>
      <c r="D32" s="55"/>
      <c r="E32" s="55"/>
      <c r="F32" s="55"/>
      <c r="G32" s="55"/>
      <c r="H32" s="55"/>
      <c r="I32" s="55"/>
      <c r="J32" s="55"/>
      <c r="K32" s="32"/>
    </row>
    <row r="33" spans="1:11" s="1" customFormat="1" x14ac:dyDescent="0.25">
      <c r="A33" s="36"/>
      <c r="B33" s="3"/>
      <c r="C33" s="3"/>
      <c r="D33" s="3"/>
      <c r="E33" s="3"/>
      <c r="F33" s="3"/>
      <c r="G33" s="3"/>
      <c r="H33" s="3"/>
      <c r="I33" s="3"/>
      <c r="J33" s="3"/>
      <c r="K33" s="37"/>
    </row>
    <row r="34" spans="1:11" x14ac:dyDescent="0.2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5"/>
    </row>
    <row r="35" spans="1:11" x14ac:dyDescent="0.2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11" x14ac:dyDescent="0.25">
      <c r="A36" s="63"/>
      <c r="B36" s="90" t="s">
        <v>0</v>
      </c>
      <c r="C36" s="91"/>
      <c r="D36" s="92"/>
      <c r="E36" s="93"/>
      <c r="F36" s="64"/>
      <c r="G36" s="64"/>
      <c r="H36" s="67" t="s">
        <v>2</v>
      </c>
      <c r="I36" s="68">
        <v>0</v>
      </c>
      <c r="J36" s="64"/>
      <c r="K36" s="65"/>
    </row>
    <row r="37" spans="1:11" x14ac:dyDescent="0.25">
      <c r="A37" s="63"/>
      <c r="B37" s="90" t="s">
        <v>1</v>
      </c>
      <c r="C37" s="91"/>
      <c r="D37" s="92"/>
      <c r="E37" s="93"/>
      <c r="F37" s="64"/>
      <c r="G37" s="64"/>
      <c r="H37" s="64"/>
      <c r="I37" s="64"/>
      <c r="J37" s="64"/>
      <c r="K37" s="65"/>
    </row>
    <row r="38" spans="1:11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11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1" s="72" customFormat="1" ht="26.25" x14ac:dyDescent="0.4">
      <c r="A40" s="69"/>
      <c r="B40" s="56"/>
      <c r="C40" s="56"/>
      <c r="D40" s="96" t="s">
        <v>25</v>
      </c>
      <c r="E40" s="97"/>
      <c r="F40" s="96" t="s">
        <v>13</v>
      </c>
      <c r="G40" s="97"/>
      <c r="H40" s="96" t="s">
        <v>14</v>
      </c>
      <c r="I40" s="97"/>
      <c r="J40" s="70"/>
      <c r="K40" s="71"/>
    </row>
    <row r="41" spans="1:11" x14ac:dyDescent="0.25">
      <c r="A41" s="63"/>
      <c r="B41" s="94" t="s">
        <v>3</v>
      </c>
      <c r="C41" s="95"/>
      <c r="D41" s="62" t="s">
        <v>4</v>
      </c>
      <c r="E41" s="62" t="s">
        <v>5</v>
      </c>
      <c r="F41" s="62" t="s">
        <v>4</v>
      </c>
      <c r="G41" s="62" t="s">
        <v>5</v>
      </c>
      <c r="H41" s="62" t="s">
        <v>4</v>
      </c>
      <c r="I41" s="62" t="s">
        <v>5</v>
      </c>
      <c r="J41" s="64"/>
      <c r="K41" s="65"/>
    </row>
    <row r="42" spans="1:11" x14ac:dyDescent="0.25">
      <c r="A42" s="63"/>
      <c r="B42" s="94" t="s">
        <v>6</v>
      </c>
      <c r="C42" s="101"/>
      <c r="D42" s="101"/>
      <c r="E42" s="101"/>
      <c r="F42" s="101"/>
      <c r="G42" s="101"/>
      <c r="H42" s="101"/>
      <c r="I42" s="95"/>
      <c r="J42" s="64"/>
      <c r="K42" s="65"/>
    </row>
    <row r="43" spans="1:11" x14ac:dyDescent="0.25">
      <c r="A43" s="63"/>
      <c r="B43" s="98" t="s">
        <v>32</v>
      </c>
      <c r="C43" s="99"/>
      <c r="D43" s="39">
        <v>3.0000000000000001E-3</v>
      </c>
      <c r="E43" s="2">
        <f>+I36*D43</f>
        <v>0</v>
      </c>
      <c r="F43" s="39">
        <v>1.5E-3</v>
      </c>
      <c r="G43" s="40">
        <f>+I36*F43</f>
        <v>0</v>
      </c>
      <c r="H43" s="39">
        <v>1.5E-3</v>
      </c>
      <c r="I43" s="40">
        <f>+I36*F43</f>
        <v>0</v>
      </c>
      <c r="J43" s="64"/>
      <c r="K43" s="65"/>
    </row>
    <row r="44" spans="1:11" x14ac:dyDescent="0.25">
      <c r="A44" s="63"/>
      <c r="B44" s="98" t="s">
        <v>7</v>
      </c>
      <c r="C44" s="99"/>
      <c r="D44" s="41" t="s">
        <v>8</v>
      </c>
      <c r="E44" s="2">
        <v>3300</v>
      </c>
      <c r="F44" s="42">
        <v>0.5</v>
      </c>
      <c r="G44" s="2">
        <f>+E44*F44</f>
        <v>1650</v>
      </c>
      <c r="H44" s="42">
        <v>0.5</v>
      </c>
      <c r="I44" s="2">
        <f>+E44*H44</f>
        <v>1650</v>
      </c>
      <c r="J44" s="64"/>
      <c r="K44" s="65"/>
    </row>
    <row r="45" spans="1:11" x14ac:dyDescent="0.25">
      <c r="A45" s="63"/>
      <c r="B45" s="98" t="s">
        <v>9</v>
      </c>
      <c r="C45" s="99"/>
      <c r="D45" s="41" t="s">
        <v>8</v>
      </c>
      <c r="E45" s="2">
        <v>3300</v>
      </c>
      <c r="F45" s="42">
        <v>0.5</v>
      </c>
      <c r="G45" s="2">
        <f>+E45*F45</f>
        <v>1650</v>
      </c>
      <c r="H45" s="42">
        <v>0.5</v>
      </c>
      <c r="I45" s="2">
        <f>+E45*H45</f>
        <v>1650</v>
      </c>
      <c r="J45" s="64"/>
      <c r="K45" s="65"/>
    </row>
    <row r="46" spans="1:11" x14ac:dyDescent="0.25">
      <c r="A46" s="63"/>
      <c r="B46" s="98" t="s">
        <v>44</v>
      </c>
      <c r="C46" s="99"/>
      <c r="D46" s="42">
        <v>0.2</v>
      </c>
      <c r="E46" s="2">
        <f>+E43*D46</f>
        <v>0</v>
      </c>
      <c r="F46" s="42">
        <v>0.5</v>
      </c>
      <c r="G46" s="2">
        <f>+E46*F46</f>
        <v>0</v>
      </c>
      <c r="H46" s="42">
        <v>0.5</v>
      </c>
      <c r="I46" s="2">
        <f>+E46*H46</f>
        <v>0</v>
      </c>
      <c r="J46" s="64"/>
      <c r="K46" s="65"/>
    </row>
    <row r="47" spans="1:11" x14ac:dyDescent="0.25">
      <c r="A47" s="63"/>
      <c r="B47" s="98" t="s">
        <v>10</v>
      </c>
      <c r="C47" s="99"/>
      <c r="D47" s="42">
        <v>0.19</v>
      </c>
      <c r="E47" s="2">
        <f>+E43*D47</f>
        <v>0</v>
      </c>
      <c r="F47" s="42">
        <v>1</v>
      </c>
      <c r="G47" s="2">
        <f>+E47</f>
        <v>0</v>
      </c>
      <c r="H47" s="42">
        <v>1</v>
      </c>
      <c r="I47" s="2">
        <f>+E47</f>
        <v>0</v>
      </c>
      <c r="J47" s="64"/>
      <c r="K47" s="65"/>
    </row>
    <row r="48" spans="1:11" x14ac:dyDescent="0.25">
      <c r="A48" s="63"/>
      <c r="B48" s="98" t="s">
        <v>11</v>
      </c>
      <c r="C48" s="99"/>
      <c r="D48" s="42">
        <v>0.01</v>
      </c>
      <c r="E48" s="50">
        <v>0</v>
      </c>
      <c r="F48" s="42">
        <v>0</v>
      </c>
      <c r="G48" s="50">
        <v>0</v>
      </c>
      <c r="H48" s="42">
        <v>1</v>
      </c>
      <c r="I48" s="2">
        <f>+I36*D48</f>
        <v>0</v>
      </c>
      <c r="J48" s="64"/>
      <c r="K48" s="65"/>
    </row>
    <row r="49" spans="1:11" x14ac:dyDescent="0.25">
      <c r="A49" s="63"/>
      <c r="B49" s="100" t="s">
        <v>12</v>
      </c>
      <c r="C49" s="100"/>
      <c r="D49" s="41" t="s">
        <v>8</v>
      </c>
      <c r="E49" s="2">
        <v>600000</v>
      </c>
      <c r="F49" s="42">
        <v>0.5</v>
      </c>
      <c r="G49" s="2">
        <f>+E49*F49</f>
        <v>300000</v>
      </c>
      <c r="H49" s="42">
        <v>0.5</v>
      </c>
      <c r="I49" s="2">
        <f>+E49*H49</f>
        <v>300000</v>
      </c>
      <c r="J49" s="64"/>
      <c r="K49" s="65"/>
    </row>
    <row r="50" spans="1:11" x14ac:dyDescent="0.25">
      <c r="A50" s="63"/>
      <c r="B50" s="102" t="s">
        <v>26</v>
      </c>
      <c r="C50" s="102"/>
      <c r="D50" s="102"/>
      <c r="E50" s="102"/>
      <c r="F50" s="102"/>
      <c r="G50" s="43">
        <f>SUM(G43:G49)</f>
        <v>303300</v>
      </c>
      <c r="H50" s="6"/>
      <c r="I50" s="43">
        <f>SUM(I43:I49)</f>
        <v>303300</v>
      </c>
      <c r="J50" s="64"/>
      <c r="K50" s="65"/>
    </row>
    <row r="51" spans="1:11" x14ac:dyDescent="0.25">
      <c r="A51" s="63"/>
      <c r="B51" s="6"/>
      <c r="C51" s="6"/>
      <c r="D51" s="6"/>
      <c r="E51" s="6"/>
      <c r="F51" s="6"/>
      <c r="G51" s="6"/>
      <c r="H51" s="6"/>
      <c r="I51" s="6"/>
      <c r="J51" s="64"/>
      <c r="K51" s="65"/>
    </row>
    <row r="52" spans="1:11" x14ac:dyDescent="0.25">
      <c r="A52" s="63"/>
      <c r="B52" s="102" t="s">
        <v>15</v>
      </c>
      <c r="C52" s="102"/>
      <c r="D52" s="102"/>
      <c r="E52" s="102"/>
      <c r="F52" s="102"/>
      <c r="G52" s="102"/>
      <c r="H52" s="102"/>
      <c r="I52" s="102"/>
      <c r="J52" s="64"/>
      <c r="K52" s="65"/>
    </row>
    <row r="53" spans="1:11" x14ac:dyDescent="0.25">
      <c r="A53" s="63"/>
      <c r="B53" s="100" t="s">
        <v>16</v>
      </c>
      <c r="C53" s="100"/>
      <c r="D53" s="39">
        <v>5.0000000000000001E-3</v>
      </c>
      <c r="E53" s="2">
        <f>+I36*D53</f>
        <v>0</v>
      </c>
      <c r="F53" s="46">
        <v>1</v>
      </c>
      <c r="G53" s="45">
        <f>+E53</f>
        <v>0</v>
      </c>
      <c r="H53" s="46">
        <v>0</v>
      </c>
      <c r="I53" s="47">
        <v>0</v>
      </c>
      <c r="J53" s="64"/>
      <c r="K53" s="65"/>
    </row>
    <row r="54" spans="1:11" x14ac:dyDescent="0.25">
      <c r="A54" s="63"/>
      <c r="B54" s="100" t="s">
        <v>17</v>
      </c>
      <c r="C54" s="100"/>
      <c r="D54" s="39">
        <v>0.01</v>
      </c>
      <c r="E54" s="2">
        <f>+I36*D54</f>
        <v>0</v>
      </c>
      <c r="F54" s="42">
        <v>1</v>
      </c>
      <c r="G54" s="49">
        <f>+E54</f>
        <v>0</v>
      </c>
      <c r="H54" s="46">
        <v>0</v>
      </c>
      <c r="I54" s="50">
        <v>0</v>
      </c>
      <c r="J54" s="64"/>
      <c r="K54" s="65"/>
    </row>
    <row r="55" spans="1:11" x14ac:dyDescent="0.25">
      <c r="A55" s="63"/>
      <c r="B55" s="100" t="s">
        <v>18</v>
      </c>
      <c r="C55" s="100"/>
      <c r="D55" s="41" t="s">
        <v>8</v>
      </c>
      <c r="E55" s="2">
        <v>1504</v>
      </c>
      <c r="F55" s="42">
        <v>1</v>
      </c>
      <c r="G55" s="49">
        <f>+E55</f>
        <v>1504</v>
      </c>
      <c r="H55" s="46">
        <v>0</v>
      </c>
      <c r="I55" s="50">
        <v>0</v>
      </c>
      <c r="J55" s="64"/>
      <c r="K55" s="65"/>
    </row>
    <row r="56" spans="1:11" x14ac:dyDescent="0.25">
      <c r="A56" s="63"/>
      <c r="B56" s="100" t="s">
        <v>19</v>
      </c>
      <c r="C56" s="100"/>
      <c r="D56" s="41" t="s">
        <v>8</v>
      </c>
      <c r="E56" s="2">
        <v>17500</v>
      </c>
      <c r="F56" s="42">
        <v>1</v>
      </c>
      <c r="G56" s="49">
        <f>+E56</f>
        <v>17500</v>
      </c>
      <c r="H56" s="46">
        <v>0</v>
      </c>
      <c r="I56" s="50">
        <v>0</v>
      </c>
      <c r="J56" s="64"/>
      <c r="K56" s="65"/>
    </row>
    <row r="57" spans="1:11" x14ac:dyDescent="0.25">
      <c r="A57" s="63"/>
      <c r="B57" s="100" t="s">
        <v>31</v>
      </c>
      <c r="C57" s="100"/>
      <c r="D57" s="41" t="s">
        <v>8</v>
      </c>
      <c r="E57" s="2">
        <v>18600</v>
      </c>
      <c r="F57" s="42">
        <v>1</v>
      </c>
      <c r="G57" s="49">
        <f>+E57</f>
        <v>18600</v>
      </c>
      <c r="H57" s="46">
        <v>0</v>
      </c>
      <c r="I57" s="50">
        <v>0</v>
      </c>
      <c r="J57" s="64"/>
      <c r="K57" s="65"/>
    </row>
    <row r="58" spans="1:11" x14ac:dyDescent="0.25">
      <c r="A58" s="63"/>
      <c r="B58" s="102" t="s">
        <v>27</v>
      </c>
      <c r="C58" s="102"/>
      <c r="D58" s="102"/>
      <c r="E58" s="102"/>
      <c r="F58" s="102"/>
      <c r="G58" s="43">
        <f>SUM(G53:G57)</f>
        <v>37604</v>
      </c>
      <c r="H58" s="6"/>
      <c r="I58" s="51">
        <f>SUM(I53:I57)</f>
        <v>0</v>
      </c>
      <c r="J58" s="64"/>
      <c r="K58" s="65"/>
    </row>
    <row r="59" spans="1:11" x14ac:dyDescent="0.25">
      <c r="A59" s="63"/>
      <c r="B59" s="6"/>
      <c r="C59" s="6"/>
      <c r="D59" s="6"/>
      <c r="E59" s="6"/>
      <c r="F59" s="6"/>
      <c r="G59" s="6"/>
      <c r="H59" s="6"/>
      <c r="I59" s="6"/>
      <c r="J59" s="64"/>
      <c r="K59" s="65"/>
    </row>
    <row r="60" spans="1:11" x14ac:dyDescent="0.25">
      <c r="A60" s="63"/>
      <c r="B60" s="102" t="s">
        <v>20</v>
      </c>
      <c r="C60" s="102"/>
      <c r="D60" s="102"/>
      <c r="E60" s="102"/>
      <c r="F60" s="102"/>
      <c r="G60" s="102"/>
      <c r="H60" s="102"/>
      <c r="I60" s="102"/>
      <c r="J60" s="64"/>
      <c r="K60" s="65"/>
    </row>
    <row r="61" spans="1:11" x14ac:dyDescent="0.25">
      <c r="A61" s="63"/>
      <c r="B61" s="100" t="s">
        <v>47</v>
      </c>
      <c r="C61" s="100"/>
      <c r="D61" s="39">
        <v>5.0000000000000001E-3</v>
      </c>
      <c r="E61" s="2">
        <f>+I36*D61</f>
        <v>0</v>
      </c>
      <c r="F61" s="46">
        <v>1</v>
      </c>
      <c r="G61" s="45">
        <f>+E61</f>
        <v>0</v>
      </c>
      <c r="H61" s="46">
        <v>0</v>
      </c>
      <c r="I61" s="52">
        <v>0</v>
      </c>
      <c r="J61" s="64"/>
      <c r="K61" s="65"/>
    </row>
    <row r="62" spans="1:11" x14ac:dyDescent="0.25">
      <c r="A62" s="63"/>
      <c r="B62" s="100" t="s">
        <v>21</v>
      </c>
      <c r="C62" s="100"/>
      <c r="D62" s="39" t="s">
        <v>8</v>
      </c>
      <c r="E62" s="2">
        <v>33000</v>
      </c>
      <c r="F62" s="42">
        <v>1</v>
      </c>
      <c r="G62" s="49">
        <f>+E62</f>
        <v>33000</v>
      </c>
      <c r="H62" s="46">
        <v>0</v>
      </c>
      <c r="I62" s="2">
        <v>0</v>
      </c>
      <c r="J62" s="64"/>
      <c r="K62" s="65"/>
    </row>
    <row r="63" spans="1:11" x14ac:dyDescent="0.25">
      <c r="A63" s="63"/>
      <c r="B63" s="100" t="s">
        <v>31</v>
      </c>
      <c r="C63" s="100"/>
      <c r="D63" s="41" t="s">
        <v>8</v>
      </c>
      <c r="E63" s="2">
        <v>28732</v>
      </c>
      <c r="F63" s="42">
        <v>1</v>
      </c>
      <c r="G63" s="49">
        <f>+E63</f>
        <v>28732</v>
      </c>
      <c r="H63" s="46">
        <v>0</v>
      </c>
      <c r="I63" s="2">
        <v>0</v>
      </c>
      <c r="J63" s="64"/>
      <c r="K63" s="65"/>
    </row>
    <row r="64" spans="1:11" x14ac:dyDescent="0.25">
      <c r="A64" s="63"/>
      <c r="B64" s="100" t="s">
        <v>22</v>
      </c>
      <c r="C64" s="100"/>
      <c r="D64" s="41" t="s">
        <v>8</v>
      </c>
      <c r="E64" s="2">
        <v>60000</v>
      </c>
      <c r="F64" s="57">
        <v>1</v>
      </c>
      <c r="G64" s="49">
        <f>+E64</f>
        <v>60000</v>
      </c>
      <c r="H64" s="46">
        <v>0</v>
      </c>
      <c r="I64" s="2">
        <v>0</v>
      </c>
      <c r="J64" s="64"/>
      <c r="K64" s="65"/>
    </row>
    <row r="65" spans="1:11" x14ac:dyDescent="0.25">
      <c r="A65" s="63"/>
      <c r="B65" s="102" t="s">
        <v>28</v>
      </c>
      <c r="C65" s="102"/>
      <c r="D65" s="102"/>
      <c r="E65" s="102"/>
      <c r="F65" s="102"/>
      <c r="G65" s="43">
        <f>SUM(G61:G64)</f>
        <v>121732</v>
      </c>
      <c r="H65" s="6"/>
      <c r="I65" s="53">
        <f>SUM(I61:I64)</f>
        <v>0</v>
      </c>
      <c r="J65" s="64"/>
      <c r="K65" s="65"/>
    </row>
    <row r="66" spans="1:11" s="76" customFormat="1" x14ac:dyDescent="0.25">
      <c r="A66" s="74"/>
      <c r="B66" s="4"/>
      <c r="C66" s="4"/>
      <c r="D66" s="4"/>
      <c r="E66" s="4"/>
      <c r="F66" s="4"/>
      <c r="G66" s="5"/>
      <c r="H66" s="6"/>
      <c r="I66" s="6"/>
      <c r="J66" s="73"/>
      <c r="K66" s="75"/>
    </row>
    <row r="67" spans="1:11" x14ac:dyDescent="0.25">
      <c r="A67" s="63"/>
      <c r="B67" s="4"/>
      <c r="C67" s="94" t="s">
        <v>29</v>
      </c>
      <c r="D67" s="101"/>
      <c r="E67" s="101"/>
      <c r="F67" s="95"/>
      <c r="G67" s="54">
        <f>+G50+G58+G65</f>
        <v>462636</v>
      </c>
      <c r="H67" s="6"/>
      <c r="I67" s="54">
        <f>+I50+I58+I65</f>
        <v>303300</v>
      </c>
      <c r="J67" s="64"/>
      <c r="K67" s="65"/>
    </row>
    <row r="68" spans="1:11" x14ac:dyDescent="0.25">
      <c r="A68" s="63"/>
      <c r="B68" s="6"/>
      <c r="C68" s="6"/>
      <c r="D68" s="6"/>
      <c r="E68" s="6"/>
      <c r="F68" s="6"/>
      <c r="G68" s="6"/>
      <c r="H68" s="6"/>
      <c r="I68" s="6"/>
      <c r="J68" s="64"/>
      <c r="K68" s="65"/>
    </row>
    <row r="69" spans="1:11" x14ac:dyDescent="0.25">
      <c r="A69" s="63"/>
      <c r="B69" s="102" t="s">
        <v>24</v>
      </c>
      <c r="C69" s="102"/>
      <c r="D69" s="102"/>
      <c r="E69" s="102"/>
      <c r="F69" s="102"/>
      <c r="G69" s="102"/>
      <c r="H69" s="102"/>
      <c r="I69" s="102"/>
      <c r="J69" s="64"/>
      <c r="K69" s="65"/>
    </row>
    <row r="70" spans="1:11" x14ac:dyDescent="0.25">
      <c r="A70" s="63"/>
      <c r="B70" s="100" t="s">
        <v>23</v>
      </c>
      <c r="C70" s="100"/>
      <c r="D70" s="39">
        <v>0.03</v>
      </c>
      <c r="E70" s="2">
        <f>+I36*D70</f>
        <v>0</v>
      </c>
      <c r="F70" s="46">
        <v>0</v>
      </c>
      <c r="G70" s="52">
        <v>0</v>
      </c>
      <c r="H70" s="44">
        <v>1</v>
      </c>
      <c r="I70" s="45">
        <f>+E70</f>
        <v>0</v>
      </c>
      <c r="J70" s="64"/>
      <c r="K70" s="65"/>
    </row>
    <row r="71" spans="1:11" x14ac:dyDescent="0.25">
      <c r="A71" s="63"/>
      <c r="B71" s="100" t="s">
        <v>10</v>
      </c>
      <c r="C71" s="100"/>
      <c r="D71" s="39">
        <v>0.19</v>
      </c>
      <c r="E71" s="2">
        <f>+E70*D71</f>
        <v>0</v>
      </c>
      <c r="F71" s="46">
        <v>0</v>
      </c>
      <c r="G71" s="2">
        <v>0</v>
      </c>
      <c r="H71" s="48">
        <v>1</v>
      </c>
      <c r="I71" s="49">
        <f>+E71</f>
        <v>0</v>
      </c>
      <c r="J71" s="64"/>
      <c r="K71" s="65"/>
    </row>
    <row r="72" spans="1:11" x14ac:dyDescent="0.25">
      <c r="A72" s="63"/>
      <c r="B72" s="102" t="s">
        <v>30</v>
      </c>
      <c r="C72" s="102"/>
      <c r="D72" s="102"/>
      <c r="E72" s="102"/>
      <c r="F72" s="102"/>
      <c r="G72" s="43">
        <f>SUM(G70:G71)</f>
        <v>0</v>
      </c>
      <c r="H72" s="6"/>
      <c r="I72" s="49">
        <f>SUM(I70:I71)</f>
        <v>0</v>
      </c>
      <c r="J72" s="64"/>
      <c r="K72" s="65"/>
    </row>
    <row r="73" spans="1:11" x14ac:dyDescent="0.25">
      <c r="A73" s="63"/>
      <c r="B73" s="3"/>
      <c r="C73" s="3"/>
      <c r="D73" s="3"/>
      <c r="E73" s="3"/>
      <c r="F73" s="3"/>
      <c r="G73" s="3"/>
      <c r="H73" s="3"/>
      <c r="I73" s="3"/>
      <c r="J73" s="64"/>
      <c r="K73" s="65"/>
    </row>
    <row r="74" spans="1:11" x14ac:dyDescent="0.25">
      <c r="A74" s="63"/>
      <c r="B74" s="3"/>
      <c r="C74" s="104" t="s">
        <v>29</v>
      </c>
      <c r="D74" s="105"/>
      <c r="E74" s="105"/>
      <c r="F74" s="106"/>
      <c r="G74" s="38">
        <f>+G67+G72</f>
        <v>462636</v>
      </c>
      <c r="H74" s="3"/>
      <c r="I74" s="38">
        <f>+I67+I72</f>
        <v>303300</v>
      </c>
      <c r="J74" s="64"/>
      <c r="K74" s="65"/>
    </row>
    <row r="75" spans="1:11" x14ac:dyDescent="0.25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s="1" customFormat="1" x14ac:dyDescent="0.25">
      <c r="A76" s="58" t="s">
        <v>48</v>
      </c>
      <c r="B76" s="3"/>
      <c r="C76" s="3"/>
      <c r="D76" s="3"/>
      <c r="E76" s="3"/>
      <c r="F76" s="3"/>
      <c r="G76" s="3"/>
      <c r="H76" s="3"/>
      <c r="I76" s="3"/>
      <c r="J76" s="3"/>
      <c r="K76" s="37"/>
    </row>
    <row r="77" spans="1:11" s="1" customFormat="1" x14ac:dyDescent="0.25">
      <c r="A77" s="58" t="s">
        <v>45</v>
      </c>
      <c r="B77" s="3"/>
      <c r="C77" s="3"/>
      <c r="D77" s="3"/>
      <c r="E77" s="3"/>
      <c r="F77" s="3"/>
      <c r="G77" s="3"/>
      <c r="H77" s="3"/>
      <c r="I77" s="3"/>
      <c r="J77" s="3"/>
      <c r="K77" s="37"/>
    </row>
    <row r="78" spans="1:11" s="1" customFormat="1" x14ac:dyDescent="0.25">
      <c r="A78" s="58" t="s">
        <v>46</v>
      </c>
      <c r="B78" s="3"/>
      <c r="C78" s="3"/>
      <c r="D78" s="3"/>
      <c r="E78" s="3"/>
      <c r="F78" s="3"/>
      <c r="G78" s="3"/>
      <c r="H78" s="3"/>
      <c r="I78" s="3"/>
      <c r="J78" s="3"/>
      <c r="K78" s="37"/>
    </row>
    <row r="79" spans="1:11" s="1" customFormat="1" ht="21" x14ac:dyDescent="0.35">
      <c r="A79" s="59" t="s">
        <v>49</v>
      </c>
      <c r="B79" s="60"/>
      <c r="C79" s="60"/>
      <c r="D79" s="60"/>
      <c r="E79" s="60"/>
      <c r="F79" s="61"/>
      <c r="G79" s="3"/>
      <c r="H79" s="3"/>
      <c r="I79" s="3"/>
      <c r="J79" s="3"/>
      <c r="K79" s="37"/>
    </row>
    <row r="80" spans="1:11" s="1" customFormat="1" ht="21" x14ac:dyDescent="0.35">
      <c r="A80" s="59"/>
      <c r="B80" s="60"/>
      <c r="C80" s="60"/>
      <c r="D80" s="60"/>
      <c r="E80" s="60"/>
      <c r="F80" s="61"/>
      <c r="G80" s="3"/>
      <c r="H80" s="3"/>
      <c r="I80" s="3"/>
      <c r="J80" s="3"/>
      <c r="K80" s="37"/>
    </row>
    <row r="81" spans="1:11" s="81" customFormat="1" ht="15.75" x14ac:dyDescent="0.25">
      <c r="A81" s="82" t="s">
        <v>54</v>
      </c>
      <c r="B81" s="83"/>
      <c r="C81" s="83"/>
      <c r="D81" s="83"/>
      <c r="E81" s="83"/>
      <c r="F81" s="83"/>
      <c r="G81" s="84"/>
      <c r="H81" s="84"/>
      <c r="I81" s="84"/>
      <c r="J81" s="79"/>
      <c r="K81" s="80"/>
    </row>
    <row r="82" spans="1:11" s="1" customFormat="1" ht="21" x14ac:dyDescent="0.35">
      <c r="A82" s="59"/>
      <c r="B82" s="60"/>
      <c r="C82" s="60"/>
      <c r="D82" s="60"/>
      <c r="E82" s="60"/>
      <c r="F82" s="61"/>
      <c r="G82" s="3"/>
      <c r="H82" s="3"/>
      <c r="I82" s="3"/>
      <c r="J82" s="3"/>
      <c r="K82" s="37"/>
    </row>
    <row r="83" spans="1:11" s="1" customFormat="1" ht="21" x14ac:dyDescent="0.35">
      <c r="A83" s="59"/>
      <c r="B83" s="85" t="s">
        <v>50</v>
      </c>
      <c r="C83" s="60"/>
      <c r="D83" s="78" t="s">
        <v>51</v>
      </c>
      <c r="E83" s="60"/>
      <c r="F83" s="61"/>
      <c r="G83" s="3"/>
      <c r="I83" s="86" t="s">
        <v>52</v>
      </c>
      <c r="J83" s="3"/>
      <c r="K83" s="37"/>
    </row>
    <row r="84" spans="1:11" s="1" customFormat="1" ht="54" customHeight="1" x14ac:dyDescent="0.35">
      <c r="A84" s="59"/>
      <c r="B84" s="60"/>
      <c r="C84" s="60"/>
      <c r="D84" s="60"/>
      <c r="E84" s="60"/>
      <c r="F84" s="61"/>
      <c r="G84" s="3"/>
      <c r="H84" s="103" t="s">
        <v>53</v>
      </c>
      <c r="I84" s="103"/>
      <c r="J84" s="103"/>
      <c r="K84" s="37"/>
    </row>
    <row r="85" spans="1:11" s="1" customFormat="1" ht="21" x14ac:dyDescent="0.35">
      <c r="A85" s="59"/>
      <c r="B85" s="60"/>
      <c r="C85" s="60"/>
      <c r="D85" s="60"/>
      <c r="E85" s="60"/>
      <c r="F85" s="61"/>
      <c r="G85" s="3"/>
      <c r="H85" s="3"/>
      <c r="I85" s="3"/>
      <c r="J85" s="3"/>
      <c r="K85" s="37"/>
    </row>
    <row r="86" spans="1:11" s="1" customFormat="1" x14ac:dyDescent="0.25">
      <c r="A86" s="58"/>
      <c r="B86" s="3"/>
      <c r="C86" s="3"/>
      <c r="D86" s="3"/>
      <c r="E86" s="3"/>
      <c r="F86" s="3"/>
      <c r="G86" s="3"/>
      <c r="H86" s="3"/>
      <c r="I86" s="3"/>
      <c r="J86" s="3"/>
      <c r="K86" s="37"/>
    </row>
    <row r="87" spans="1:11" s="1" customFormat="1" x14ac:dyDescent="0.25">
      <c r="A87" s="36" t="s">
        <v>43</v>
      </c>
      <c r="B87" s="3"/>
      <c r="C87" s="3"/>
      <c r="D87" s="3"/>
      <c r="E87" s="3"/>
      <c r="F87" s="3"/>
      <c r="G87" s="3"/>
      <c r="H87" s="3"/>
      <c r="I87" s="3"/>
      <c r="J87" s="3"/>
      <c r="K87" s="37"/>
    </row>
    <row r="88" spans="1:11" s="1" customFormat="1" x14ac:dyDescent="0.25">
      <c r="A88" s="36"/>
      <c r="B88" s="3"/>
      <c r="C88" s="3"/>
      <c r="D88" s="3"/>
      <c r="E88" s="3"/>
      <c r="F88" s="3"/>
      <c r="G88" s="3"/>
      <c r="H88" s="3"/>
      <c r="I88" s="3"/>
      <c r="J88" s="3"/>
      <c r="K88" s="37"/>
    </row>
    <row r="89" spans="1:11" s="1" customFormat="1" x14ac:dyDescent="0.25">
      <c r="A89" s="36"/>
      <c r="B89" s="3"/>
      <c r="C89" s="3"/>
      <c r="D89" s="3"/>
      <c r="E89" s="3"/>
      <c r="F89" s="3"/>
      <c r="G89" s="3"/>
      <c r="H89" s="3"/>
      <c r="I89" s="3"/>
      <c r="J89" s="3"/>
      <c r="K89" s="37"/>
    </row>
    <row r="90" spans="1:11" s="1" customFormat="1" x14ac:dyDescent="0.25">
      <c r="A90" s="36"/>
      <c r="B90" s="3"/>
      <c r="C90" s="3"/>
      <c r="D90" s="3"/>
      <c r="E90" s="3"/>
      <c r="F90" s="3"/>
      <c r="G90" s="3"/>
      <c r="H90" s="3"/>
      <c r="I90" s="3"/>
      <c r="J90" s="3"/>
      <c r="K90" s="37"/>
    </row>
    <row r="91" spans="1:11" s="1" customFormat="1" ht="15.75" thickBot="1" x14ac:dyDescent="0.3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9"/>
    </row>
    <row r="92" spans="1:11" x14ac:dyDescent="0.25"/>
    <row r="93" spans="1:11" hidden="1" x14ac:dyDescent="0.25"/>
    <row r="94" spans="1:11" hidden="1" x14ac:dyDescent="0.25">
      <c r="E94" s="77"/>
    </row>
    <row r="95" spans="1:11" hidden="1" x14ac:dyDescent="0.25">
      <c r="E95" s="77"/>
    </row>
    <row r="96" spans="1:11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sheetProtection algorithmName="SHA-512" hashValue="zAlPo4gXIdHDO3Id0RVbeJbDNjq64hbTjR8qpwwBcz0Rzq6e+pPmt+foLjUBg5cxkqAy+ioBaUGN3B2V6aKLhw==" saltValue="UOcFvQ4oEyn4Y/OctVlwYQ==" spinCount="100000" sheet="1" objects="1" scenarios="1"/>
  <mergeCells count="37">
    <mergeCell ref="H84:J84"/>
    <mergeCell ref="B72:F72"/>
    <mergeCell ref="C74:F74"/>
    <mergeCell ref="B70:C70"/>
    <mergeCell ref="B71:C71"/>
    <mergeCell ref="B69:I69"/>
    <mergeCell ref="C67:F67"/>
    <mergeCell ref="B61:C61"/>
    <mergeCell ref="B60:I60"/>
    <mergeCell ref="B50:F50"/>
    <mergeCell ref="B52:I52"/>
    <mergeCell ref="B58:F58"/>
    <mergeCell ref="B57:C57"/>
    <mergeCell ref="B53:C53"/>
    <mergeCell ref="B54:C54"/>
    <mergeCell ref="B55:C55"/>
    <mergeCell ref="B56:C56"/>
    <mergeCell ref="B62:C62"/>
    <mergeCell ref="B63:C63"/>
    <mergeCell ref="B64:C64"/>
    <mergeCell ref="B65:F65"/>
    <mergeCell ref="B46:C46"/>
    <mergeCell ref="B47:C47"/>
    <mergeCell ref="B49:C49"/>
    <mergeCell ref="F40:G40"/>
    <mergeCell ref="H40:I40"/>
    <mergeCell ref="B43:C43"/>
    <mergeCell ref="B44:C44"/>
    <mergeCell ref="B45:C45"/>
    <mergeCell ref="B42:I42"/>
    <mergeCell ref="B48:C48"/>
    <mergeCell ref="B36:C36"/>
    <mergeCell ref="B37:C37"/>
    <mergeCell ref="D36:E36"/>
    <mergeCell ref="D37:E37"/>
    <mergeCell ref="B41:C41"/>
    <mergeCell ref="D40:E40"/>
  </mergeCells>
  <hyperlinks>
    <hyperlink ref="C8" r:id="rId1" xr:uid="{2A202536-D10E-4872-ACAA-107F1EDC20D6}"/>
    <hyperlink ref="D83" r:id="rId2" xr:uid="{69C15A28-29B3-43FA-A5CC-09990A5E1534}"/>
    <hyperlink ref="H84" r:id="rId3" xr:uid="{30378DAA-7457-46B3-AC5F-6F5E9507CEE5}"/>
  </hyperlinks>
  <pageMargins left="0.7" right="0.7" top="0.75" bottom="0.75" header="0.3" footer="0.3"/>
  <pageSetup paperSize="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Felipe Pereira Meneses</dc:creator>
  <cp:lastModifiedBy>Andrés Felipe Pereira Meneses</cp:lastModifiedBy>
  <dcterms:created xsi:type="dcterms:W3CDTF">2020-07-27T16:36:48Z</dcterms:created>
  <dcterms:modified xsi:type="dcterms:W3CDTF">2020-07-30T22:38:18Z</dcterms:modified>
</cp:coreProperties>
</file>